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<sst xmlns="http://schemas.openxmlformats.org/spreadsheetml/2006/main" count="214" uniqueCount="214">
  <si>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</si>
  <si>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</si>
  <si>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</si>
  <si>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</si>
  <si>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</si>
  <si>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</si>
  <si>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</si>
  <si>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</si>
  <si>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</si>
  <si>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</si>
  <si>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</si>
  <si>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</si>
  <si>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</si>
  <si>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</si>
  <si>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</si>
  <si>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</si>
  <si>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</si>
  <si>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</si>
  <si>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</si>
  <si>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</si>
  <si>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</si>
  <si>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</si>
  <si>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</si>
  <si>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</si>
  <si>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</si>
  <si>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</si>
  <si>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</si>
  <si>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</si>
  <si>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</si>
  <si>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</si>
  <si>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</si>
  <si>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</si>
  <si>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</si>
  <si>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</si>
  <si>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</si>
  <si>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</si>
  <si>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</si>
  <si>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</si>
  <si>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</si>
  <si>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</si>
  <si>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</si>
  <si>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</si>
  <si>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</si>
  <si>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</si>
  <si>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</si>
  <si>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</si>
  <si>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</si>
  <si>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</si>
  <si>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</si>
  <si>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</si>
  <si>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</si>
  <si>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</si>
  <si>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</si>
  <si>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</si>
  <si>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</si>
  <si>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</si>
  <si>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</si>
  <si>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</si>
  <si>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</si>
  <si>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</si>
  <si>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</si>
  <si>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</si>
  <si>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</si>
  <si>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</si>
  <si>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</si>
  <si>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</si>
  <si>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</si>
  <si>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</si>
  <si>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</si>
  <si>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</si>
  <si>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</si>
  <si>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</si>
  <si>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</si>
  <si>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</si>
  <si>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</si>
  <si>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</si>
  <si>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</si>
  <si>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</si>
  <si>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</si>
  <si>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</si>
  <si>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</si>
  <si>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</si>
  <si>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</si>
  <si>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</si>
  <si>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</si>
  <si>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</si>
  <si>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</si>
  <si>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</si>
  <si>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</si>
  <si>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</si>
  <si>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</si>
  <si>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</si>
  <si>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</si>
  <si>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</si>
  <si>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</si>
  <si>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</si>
  <si>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</si>
  <si>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</si>
  <si>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</si>
  <si>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</si>
  <si>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</si>
  <si>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</si>
  <si>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</si>
  <si>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</si>
  <si>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</si>
  <si>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</si>
  <si>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</si>
  <si>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</si>
  <si>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</si>
  <si>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</si>
  <si>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</si>
  <si>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</si>
  <si>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</si>
  <si>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</si>
  <si>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</si>
  <si>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</si>
  <si>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</si>
  <si>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</si>
  <si>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</si>
  <si>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</si>
  <si>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</si>
  <si>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</si>
  <si>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</si>
  <si>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</si>
  <si>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</si>
  <si>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</si>
  <si>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</si>
  <si>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</si>
  <si>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</si>
  <si>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</si>
  <si>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</si>
  <si>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</si>
  <si>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</si>
  <si>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</si>
  <si>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</si>
  <si>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</si>
  <si>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</si>
  <si>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</si>
  <si>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</si>
  <si>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</si>
  <si>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</si>
  <si>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</si>
  <si>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</si>
  <si>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</si>
  <si>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</si>
  <si>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</si>
  <si>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</si>
  <si>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</si>
  <si>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</si>
  <si>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</si>
  <si>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</si>
  <si>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</si>
  <si>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</si>
  <si>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</si>
  <si>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</si>
  <si>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</si>
  <si>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</si>
  <si>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</si>
  <si>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</si>
  <si>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</si>
  <si>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</si>
  <si>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</si>
  <si>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</si>
  <si>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</si>
  <si>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</si>
  <si>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</si>
  <si>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</si>
  <si>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</si>
  <si>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</si>
  <si>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</si>
  <si>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</si>
  <si>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</si>
  <si>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</si>
  <si>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</si>
  <si>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</si>
  <si>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</si>
  <si>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</si>
  <si>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</si>
  <si>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</si>
  <si>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</si>
  <si>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</si>
  <si>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</si>
  <si>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</si>
  <si>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</si>
  <si>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</si>
  <si>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</si>
  <si>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</si>
  <si>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</si>
  <si>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</si>
  <si>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</si>
  <si>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</si>
  <si>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</si>
  <si>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</si>
  <si>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</si>
  <si>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</si>
  <si>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</si>
  <si>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</si>
  <si>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</si>
  <si>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</si>
  <si>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</si>
  <si>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</si>
  <si>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</si>
  <si>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</si>
  <si>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</si>
  <si>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</si>
  <si>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</si>
  <si>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</si>
  <si>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</si>
  <si>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</si>
  <si>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</si>
  <si>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</si>
  <si>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</si>
  <si>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</si>
  <si>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27.08.2018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</si>
</sst>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16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1">
      <selection activeCell="AF4" sqref="AF4:AF5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7" t="s">
        <v>24</v>
      </c>
      <c r="B2" s="127"/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2:30" ht="6.75" customHeight="1" thickBot="1">
      <c r="B3" s="7"/>
      <c r="C3" s="7"/>
      <c r="AD3" s="18"/>
    </row>
    <row r="4" spans="1:33" ht="12.75">
      <c r="A4" s="129" t="s">
        <v>16</v>
      </c>
      <c r="B4" s="131" t="s">
        <v>17</v>
      </c>
      <c r="C4" s="133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4" t="s">
        <v>66</v>
      </c>
      <c r="AD4" s="122" t="s">
        <v>67</v>
      </c>
      <c r="AE4" s="85" t="s">
        <v>134</v>
      </c>
      <c r="AF4" s="122" t="s">
        <v>213</v>
      </c>
      <c r="AG4" s="120" t="s">
        <v>171</v>
      </c>
    </row>
    <row r="5" spans="1:33" ht="41.25" customHeight="1" thickBot="1">
      <c r="A5" s="130"/>
      <c r="B5" s="132"/>
      <c r="C5" s="132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5"/>
      <c r="AD5" s="136"/>
      <c r="AE5" s="89" t="s">
        <v>133</v>
      </c>
      <c r="AF5" s="123"/>
      <c r="AG5" s="121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4132867.549999999</v>
      </c>
      <c r="AG6" s="83">
        <f>AF6/C6*100</f>
        <v>23.069380857840454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25924.8+300000+66000</f>
        <v>391924.8</v>
      </c>
      <c r="AG10" s="79">
        <f t="shared" si="2"/>
        <v>97.9812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09">
        <f>3424.8+150000</f>
        <v>153424.8</v>
      </c>
      <c r="AG24" s="79">
        <f t="shared" si="2"/>
        <v>61.36992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09">
        <f>3424.8+155000</f>
        <v>158424.8</v>
      </c>
      <c r="AG25" s="79">
        <f t="shared" si="2"/>
        <v>63.36991999999999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09">
        <f>3424.8+100000</f>
        <v>103424.8</v>
      </c>
      <c r="AG26" s="79">
        <f t="shared" si="2"/>
        <v>68.94986666666667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09">
        <f>3424.8+89500</f>
        <v>92924.8</v>
      </c>
      <c r="AG41" s="79">
        <f t="shared" si="2"/>
        <v>37.16992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09">
        <f>3424.8+168000</f>
        <v>171424.8</v>
      </c>
      <c r="AG42" s="79">
        <f t="shared" si="2"/>
        <v>68.56992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150000+1917.6+49589.95+30903.29+3251.19</f>
        <v>235662.03</v>
      </c>
      <c r="AG44" s="79">
        <f t="shared" si="2"/>
        <v>90.88743141318865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09">
        <f>3424.8+98000</f>
        <v>101424.8</v>
      </c>
      <c r="AG52" s="79">
        <f t="shared" si="3"/>
        <v>67.61653333333334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340914.2+29821.92+130795.6</f>
        <v>501531.72</v>
      </c>
      <c r="AG64" s="79">
        <f t="shared" si="4"/>
        <v>10.030634399999999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3605283.3899999997</v>
      </c>
      <c r="AG65" s="77">
        <f t="shared" si="2"/>
        <v>50.247852125435536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2994538.8+52872+280044+277828.59</f>
        <v>3605283.3899999997</v>
      </c>
      <c r="AG66" s="79">
        <f t="shared" si="2"/>
        <v>50.247852125435536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AF68</f>
        <v>278748</v>
      </c>
      <c r="AG67" s="77">
        <f t="shared" si="2"/>
        <v>10.952770137524558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18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24519098.74</v>
      </c>
      <c r="AG69" s="77">
        <f t="shared" si="2"/>
        <v>50.699621542982456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9663704.39</v>
      </c>
      <c r="AG70" s="80">
        <f t="shared" si="2"/>
        <v>54.18546118572342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455000+314965+130620+343290+97715+339580+98470</f>
        <v>1779640</v>
      </c>
      <c r="AG72" s="81">
        <f t="shared" si="2"/>
        <v>43.94172839506173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2365770.77+938491.55+624657.88+597865.39+521903.53+454645.44</f>
        <v>5503334.5600000005</v>
      </c>
      <c r="AG73" s="81">
        <f t="shared" si="2"/>
        <v>53.53219055912205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46671+2500+4491+51671+51162+4491+2500+46671+4491+46671+4491+46671+5000+24687+4491+30677+2500+4491+24868.9+30677</f>
        <v>439872.9</v>
      </c>
      <c r="AG74" s="81">
        <f t="shared" si="2"/>
        <v>60.22987898237959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124086+55244.7+44251+76234+44251+44251+38355+47346.24+49686+38383.46+11048.23+45153</f>
        <v>618289.63</v>
      </c>
      <c r="AG75" s="81">
        <f t="shared" si="2"/>
        <v>59.914398399155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92">
        <f>165541.2+86398.21+87668.42+90307.93+90518.03+90297.32</f>
        <v>610731.1100000001</v>
      </c>
      <c r="AG76" s="81">
        <f t="shared" si="2"/>
        <v>60.93965315958053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4428502.21</v>
      </c>
      <c r="AG77" s="80">
        <f t="shared" si="2"/>
        <v>61.499748064328166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195156+87000+174330+87000+260160+58000+70200+58000</f>
        <v>989846</v>
      </c>
      <c r="AG78" s="81">
        <f t="shared" si="2"/>
        <v>41.2046838798304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33207.3+33207.3+33207.3+33207.3</f>
        <v>132829.2</v>
      </c>
      <c r="AG80" s="81">
        <f t="shared" si="2"/>
        <v>66.41460000000001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45550+62000+60735+53619.08+69575</f>
        <v>291479.08</v>
      </c>
      <c r="AG81" s="81">
        <f aca="true" t="shared" si="9" ref="AG81:AG130">AF81/C81*100</f>
        <v>99.99939618672705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1017646.61+44880+126065.55+74837.4+57228.6+90245.1+212678.65+329120+256886.6+76800+92446.2+255516.22</f>
        <v>2634350.93</v>
      </c>
      <c r="AG82" s="81">
        <f t="shared" si="9"/>
        <v>67.08133852670652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910250.2</v>
      </c>
      <c r="AG83" s="80">
        <f t="shared" si="9"/>
        <v>49.21683768178035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581281.86-183335.28+134873.07+214611.3</f>
        <v>747430.95</v>
      </c>
      <c r="AG84" s="81">
        <f t="shared" si="9"/>
        <v>58.79884688545791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31498.87+32966.8+33642.28</f>
        <v>98107.95</v>
      </c>
      <c r="AG86" s="81">
        <f t="shared" si="9"/>
        <v>23.30862249363519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1773999.5099999995</v>
      </c>
      <c r="AG87" s="79">
        <f t="shared" si="9"/>
        <v>52.9857977175038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</f>
        <v>1163342.5099999998</v>
      </c>
      <c r="AG88" s="79">
        <f t="shared" si="9"/>
        <v>48.1658062589503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129802.78+45117.28+9925.9+16132.5+3549.15+50156.48+11034.42+6420+19681.65+42614.5+9375.19+7351.6+8800+22346.5+4916.23+3005.6+40594.85+8930.87+26290+5783.8+42618.43+9398.54+20315+4469.3</f>
        <v>548630.57</v>
      </c>
      <c r="AG89" s="81">
        <f t="shared" si="9"/>
        <v>70.22920762928827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7534.82+5001.66+5251.05+4496.36</f>
        <v>22283.89</v>
      </c>
      <c r="AG92" s="81">
        <f t="shared" si="9"/>
        <v>56.13070528967255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1230.14+830.15+486.74+512.5+803.51+898.5</f>
        <v>4761.54</v>
      </c>
      <c r="AG93" s="81">
        <f t="shared" si="9"/>
        <v>14.833457943925232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253320.96</v>
      </c>
      <c r="AG102" s="81">
        <f t="shared" si="9"/>
        <v>76.33797985133376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41185.37+20592.68+20592.69+20592.68+20592.68+21080.87+21080.87+21080.87</f>
        <v>186798.71</v>
      </c>
      <c r="AG103" s="81">
        <f t="shared" si="9"/>
        <v>74.70713640449506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6430488.7</v>
      </c>
      <c r="AG105" s="80">
        <f t="shared" si="9"/>
        <v>51.83116243979013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</f>
        <v>6350388.7</v>
      </c>
      <c r="AG106" s="81">
        <f t="shared" si="9"/>
        <v>55.33381038788775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752368.4</v>
      </c>
      <c r="AG112" s="80">
        <f t="shared" si="9"/>
        <v>88.3960278297986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489369.46+67184.23+178391.37</f>
        <v>734945.06</v>
      </c>
      <c r="AG113" s="81">
        <f t="shared" si="9"/>
        <v>97.84476990328702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66550.95</v>
      </c>
      <c r="AG116" s="80">
        <f t="shared" si="9"/>
        <v>68.29871409365667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27053.44-4752.8+21602.9+20816.5</f>
        <v>64720.04</v>
      </c>
      <c r="AG117" s="81">
        <f t="shared" si="9"/>
        <v>69.40486863270777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400.51+657.98+772.42</f>
        <v>1830.9099999999999</v>
      </c>
      <c r="AG118" s="81">
        <f t="shared" si="9"/>
        <v>43.68670961584347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570.07</v>
      </c>
      <c r="AG119" s="80">
        <f t="shared" si="9"/>
        <v>1.808597715736041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>
        <v>570.07</v>
      </c>
      <c r="AG120" s="81">
        <f t="shared" si="9"/>
        <v>10.69308973589436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119" t="s">
        <v>25</v>
      </c>
      <c r="C124" s="38">
        <v>32849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82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130040.62</v>
      </c>
      <c r="AG125" s="77">
        <f t="shared" si="9"/>
        <v>1.3225947774130082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130040.62</v>
      </c>
      <c r="AG126" s="78">
        <f t="shared" si="9"/>
        <v>15.625478155495836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93">
        <f>24211.33+10124.25+10765.51+13157.92+11695.74+9191.49+14350.76+21184.89+15358.73</f>
        <v>130040.62</v>
      </c>
      <c r="AG127" s="79">
        <f t="shared" si="9"/>
        <v>15.78585288903159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5" t="s">
        <v>49</v>
      </c>
      <c r="B130" s="126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32666038.299999997</v>
      </c>
      <c r="AG130" s="77">
        <f t="shared" si="9"/>
        <v>38.04502066905482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4"/>
      <c r="B134" s="12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2018-08-27T10:59:17Z</dcterms:modified>
  <cp:category/>
  <cp:version/>
  <cp:contentType/>
  <cp:contentStatus/>
</cp:coreProperties>
</file>